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tairen01\Desktop\2021-1213\各種提出様式\03大会運営・一般\"/>
    </mc:Choice>
  </mc:AlternateContent>
  <xr:revisionPtr revIDLastSave="0" documentId="13_ncr:1_{20736D71-A396-424F-B64A-C4CD7CCA838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【入力一覧】" sheetId="1" r:id="rId1"/>
    <sheet name="【領収証】" sheetId="2" r:id="rId2"/>
  </sheets>
  <definedNames>
    <definedName name="_xlnm.Print_Area" localSheetId="0">【入力一覧】!$A$1:$J$32</definedName>
    <definedName name="_xlnm.Print_Area" localSheetId="1">【領収証】!$A$1:$V$24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N13" i="2"/>
  <c r="M13" i="2" s="1"/>
  <c r="G14" i="2"/>
  <c r="J6" i="2"/>
  <c r="A1" i="2" l="1"/>
  <c r="I8" i="1" l="1"/>
  <c r="I9" i="1"/>
  <c r="I10" i="1"/>
  <c r="I11" i="1"/>
  <c r="I12" i="1"/>
  <c r="I13" i="1"/>
  <c r="I14" i="1"/>
  <c r="I15" i="1"/>
  <c r="I16" i="1"/>
  <c r="I7" i="1"/>
  <c r="J7" i="2" s="1"/>
  <c r="D10" i="2" l="1"/>
  <c r="G12" i="2" l="1"/>
  <c r="U1" i="2"/>
  <c r="B17" i="1" l="1"/>
  <c r="J7" i="1" l="1"/>
  <c r="J8" i="2" s="1"/>
  <c r="J8" i="1"/>
  <c r="J9" i="1"/>
  <c r="J10" i="1"/>
  <c r="J11" i="1"/>
  <c r="J12" i="1"/>
  <c r="J13" i="1"/>
  <c r="J14" i="1"/>
  <c r="J15" i="1"/>
  <c r="J16" i="1"/>
  <c r="H17" i="1"/>
  <c r="I17" i="1"/>
  <c r="J17" i="1" l="1"/>
</calcChain>
</file>

<file path=xl/sharedStrings.xml><?xml version="1.0" encoding="utf-8"?>
<sst xmlns="http://schemas.openxmlformats.org/spreadsheetml/2006/main" count="93" uniqueCount="83">
  <si>
    <t>※所得税を差し引いた金額を支給する。</t>
    <rPh sb="1" eb="4">
      <t>ショトクゼイ</t>
    </rPh>
    <phoneticPr fontId="1"/>
  </si>
  <si>
    <t>合計</t>
    <rPh sb="0" eb="2">
      <t>ゴウケイ</t>
    </rPh>
    <phoneticPr fontId="1"/>
  </si>
  <si>
    <t>支給額</t>
    <rPh sb="0" eb="3">
      <t>シキュウガク</t>
    </rPh>
    <phoneticPr fontId="1"/>
  </si>
  <si>
    <t>所得税</t>
    <rPh sb="0" eb="3">
      <t>ショトクゼイ</t>
    </rPh>
    <phoneticPr fontId="1"/>
  </si>
  <si>
    <t>謝金</t>
    <rPh sb="0" eb="2">
      <t>シャキン</t>
    </rPh>
    <phoneticPr fontId="1"/>
  </si>
  <si>
    <t>期日</t>
  </si>
  <si>
    <t>会場</t>
    <rPh sb="0" eb="2">
      <t>カイジョウ</t>
    </rPh>
    <phoneticPr fontId="1"/>
  </si>
  <si>
    <t>氏名</t>
  </si>
  <si>
    <t>印</t>
    <rPh sb="0" eb="1">
      <t>イン</t>
    </rPh>
    <phoneticPr fontId="8"/>
  </si>
  <si>
    <t>氏　名</t>
    <rPh sb="0" eb="1">
      <t>シ</t>
    </rPh>
    <rPh sb="2" eb="3">
      <t>メイ</t>
    </rPh>
    <phoneticPr fontId="8"/>
  </si>
  <si>
    <t>所属名</t>
    <rPh sb="0" eb="1">
      <t>ショ</t>
    </rPh>
    <rPh sb="1" eb="2">
      <t>ゾク</t>
    </rPh>
    <rPh sb="2" eb="3">
      <t>メイ</t>
    </rPh>
    <phoneticPr fontId="8"/>
  </si>
  <si>
    <t>所　得　税</t>
    <phoneticPr fontId="1"/>
  </si>
  <si>
    <t>謝　　　金</t>
    <phoneticPr fontId="1"/>
  </si>
  <si>
    <t>領収証</t>
    <rPh sb="0" eb="3">
      <t>リョウシュウショウ</t>
    </rPh>
    <phoneticPr fontId="8"/>
  </si>
  <si>
    <t>栃木県高等学校体育連盟会長</t>
    <rPh sb="0" eb="3">
      <t>トチギケン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phoneticPr fontId="8"/>
  </si>
  <si>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</si>
  <si>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</si>
  <si>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</si>
  <si>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</si>
  <si>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大会名</t>
    <rPh sb="0" eb="2">
      <t>タイカイ</t>
    </rPh>
    <rPh sb="2" eb="3">
      <t>メイ</t>
    </rPh>
    <phoneticPr fontId="1"/>
  </si>
  <si>
    <t>※注意</t>
    <rPh sb="1" eb="3">
      <t>チュウイ</t>
    </rPh>
    <phoneticPr fontId="1"/>
  </si>
  <si>
    <t>作成手順</t>
    <rPh sb="0" eb="2">
      <t>サクセイ</t>
    </rPh>
    <rPh sb="2" eb="4">
      <t>テジュン</t>
    </rPh>
    <phoneticPr fontId="1"/>
  </si>
  <si>
    <t>注意事項</t>
    <rPh sb="0" eb="2">
      <t>チュウイ</t>
    </rPh>
    <rPh sb="2" eb="4">
      <t>ジコウ</t>
    </rPh>
    <phoneticPr fontId="1"/>
  </si>
  <si>
    <t>氏　　名</t>
    <rPh sb="0" eb="1">
      <t>シ</t>
    </rPh>
    <rPh sb="3" eb="4">
      <t>メイ</t>
    </rPh>
    <phoneticPr fontId="1"/>
  </si>
  <si>
    <t>期　　日</t>
    <rPh sb="0" eb="1">
      <t>キ</t>
    </rPh>
    <rPh sb="3" eb="4">
      <t>ニチ</t>
    </rPh>
    <phoneticPr fontId="1"/>
  </si>
  <si>
    <t>会　　場</t>
    <rPh sb="0" eb="1">
      <t>カイ</t>
    </rPh>
    <rPh sb="3" eb="4">
      <t>ジョウ</t>
    </rPh>
    <phoneticPr fontId="1"/>
  </si>
  <si>
    <t>大会名を正式名称で入力する。</t>
    <rPh sb="0" eb="2">
      <t>タイカイ</t>
    </rPh>
    <rPh sb="2" eb="3">
      <t>メイ</t>
    </rPh>
    <rPh sb="4" eb="6">
      <t>セイシキ</t>
    </rPh>
    <rPh sb="6" eb="8">
      <t>メイショウ</t>
    </rPh>
    <rPh sb="9" eb="11">
      <t>ニュウリョク</t>
    </rPh>
    <phoneticPr fontId="1"/>
  </si>
  <si>
    <t>氏名を入力する。</t>
    <rPh sb="0" eb="2">
      <t>シメイ</t>
    </rPh>
    <rPh sb="3" eb="5">
      <t>ニュウリョク</t>
    </rPh>
    <phoneticPr fontId="1"/>
  </si>
  <si>
    <t>期日を西暦で入力する。(表示は和暦)　【入力例】2020/7/27</t>
    <rPh sb="0" eb="2">
      <t>キジツ</t>
    </rPh>
    <rPh sb="3" eb="5">
      <t>セイレキ</t>
    </rPh>
    <rPh sb="6" eb="8">
      <t>ニュウリョク</t>
    </rPh>
    <rPh sb="12" eb="14">
      <t>ヒョウジ</t>
    </rPh>
    <rPh sb="15" eb="17">
      <t>ワレキ</t>
    </rPh>
    <rPh sb="20" eb="22">
      <t>ニュウリョク</t>
    </rPh>
    <rPh sb="22" eb="23">
      <t>レイ</t>
    </rPh>
    <phoneticPr fontId="1"/>
  </si>
  <si>
    <t>会場を入力する。</t>
    <rPh sb="0" eb="2">
      <t>カイジョウ</t>
    </rPh>
    <rPh sb="3" eb="5">
      <t>ニュウリョク</t>
    </rPh>
    <phoneticPr fontId="1"/>
  </si>
  <si>
    <t>所得税と支給額は自動計算のため入力しない。</t>
    <rPh sb="0" eb="3">
      <t>ショトクゼイ</t>
    </rPh>
    <rPh sb="4" eb="7">
      <t>シキュウガク</t>
    </rPh>
    <rPh sb="8" eb="10">
      <t>ジドウ</t>
    </rPh>
    <rPh sb="10" eb="12">
      <t>ケイサン</t>
    </rPh>
    <rPh sb="15" eb="17">
      <t>ニュウリョク</t>
    </rPh>
    <phoneticPr fontId="1"/>
  </si>
  <si>
    <t>上記金額正に領収いたしました</t>
    <rPh sb="0" eb="2">
      <t>ジョウキ</t>
    </rPh>
    <rPh sb="2" eb="4">
      <t>キンガク</t>
    </rPh>
    <rPh sb="4" eb="5">
      <t>セイ</t>
    </rPh>
    <rPh sb="6" eb="8">
      <t>リョウシュウ</t>
    </rPh>
    <phoneticPr fontId="8"/>
  </si>
  <si>
    <t>講師区分</t>
    <rPh sb="0" eb="2">
      <t>コウシ</t>
    </rPh>
    <rPh sb="2" eb="4">
      <t>クブン</t>
    </rPh>
    <phoneticPr fontId="1"/>
  </si>
  <si>
    <t>講師区分をドロップダウンリスト(▼ボタン)から選択する。　【注意】医師、看護師、審査員のいずれかを選択</t>
    <rPh sb="0" eb="2">
      <t>コウシ</t>
    </rPh>
    <rPh sb="2" eb="4">
      <t>クブン</t>
    </rPh>
    <rPh sb="23" eb="25">
      <t>センタク</t>
    </rPh>
    <rPh sb="30" eb="32">
      <t>チュウイ</t>
    </rPh>
    <rPh sb="33" eb="35">
      <t>イシ</t>
    </rPh>
    <rPh sb="36" eb="39">
      <t>カンゴシ</t>
    </rPh>
    <rPh sb="40" eb="43">
      <t>シンサイン</t>
    </rPh>
    <rPh sb="49" eb="51">
      <t>センタク</t>
    </rPh>
    <phoneticPr fontId="1"/>
  </si>
  <si>
    <r>
      <t>Sheet【領収証】の</t>
    </r>
    <r>
      <rPr>
        <sz val="11"/>
        <color rgb="FFFF0000"/>
        <rFont val="ＭＳ 明朝"/>
        <family val="1"/>
        <charset val="128"/>
      </rPr>
      <t>セルX6</t>
    </r>
    <r>
      <rPr>
        <sz val="11"/>
        <rFont val="ＭＳ 明朝"/>
        <family val="1"/>
        <charset val="128"/>
      </rPr>
      <t>に</t>
    </r>
    <r>
      <rPr>
        <sz val="11"/>
        <color rgb="FFFF0000"/>
        <rFont val="ＭＳ 明朝"/>
        <family val="1"/>
        <charset val="128"/>
      </rPr>
      <t>上記№1～10の数字</t>
    </r>
    <r>
      <rPr>
        <sz val="11"/>
        <rFont val="ＭＳ 明朝"/>
        <family val="1"/>
        <charset val="128"/>
      </rPr>
      <t>を入力して領収証を印刷する。</t>
    </r>
    <rPh sb="16" eb="18">
      <t>ジョウキ</t>
    </rPh>
    <rPh sb="24" eb="26">
      <t>スウジ</t>
    </rPh>
    <rPh sb="27" eb="29">
      <t>ニュウリョク</t>
    </rPh>
    <rPh sb="31" eb="34">
      <t>リョウシュウショウ</t>
    </rPh>
    <rPh sb="35" eb="37">
      <t>インサツ</t>
    </rPh>
    <phoneticPr fontId="1"/>
  </si>
  <si>
    <r>
      <rPr>
        <b/>
        <sz val="16"/>
        <rFont val="ＭＳ 明朝"/>
        <family val="1"/>
        <charset val="128"/>
      </rPr>
      <t>←</t>
    </r>
    <r>
      <rPr>
        <sz val="11"/>
        <rFont val="ＭＳ 明朝"/>
        <family val="1"/>
        <charset val="128"/>
      </rPr>
      <t>Sheet【入力一覧】のA列の番号を入力する
　　※延べ10名分を印刷(No.1～10を入力)</t>
    </r>
    <rPh sb="7" eb="9">
      <t>ニュウリョク</t>
    </rPh>
    <rPh sb="9" eb="11">
      <t>イチラン</t>
    </rPh>
    <rPh sb="14" eb="15">
      <t>レツ</t>
    </rPh>
    <rPh sb="16" eb="18">
      <t>バンゴウ</t>
    </rPh>
    <rPh sb="19" eb="21">
      <t>ニュウリョク</t>
    </rPh>
    <rPh sb="27" eb="28">
      <t>ノ</t>
    </rPh>
    <rPh sb="31" eb="32">
      <t>メイ</t>
    </rPh>
    <rPh sb="32" eb="33">
      <t>ブン</t>
    </rPh>
    <rPh sb="34" eb="36">
      <t>インサツ</t>
    </rPh>
    <rPh sb="45" eb="47">
      <t>ニュウリョク</t>
    </rPh>
    <phoneticPr fontId="1"/>
  </si>
  <si>
    <t>№</t>
    <phoneticPr fontId="1"/>
  </si>
  <si>
    <t>専門部</t>
    <rPh sb="0" eb="3">
      <t>センモンブ</t>
    </rPh>
    <phoneticPr fontId="1"/>
  </si>
  <si>
    <t>【一覧】謝金支出対象者</t>
  </si>
  <si>
    <t>【</t>
    <phoneticPr fontId="1"/>
  </si>
  <si>
    <t>】専門部</t>
    <rPh sb="1" eb="4">
      <t>センモンブ</t>
    </rPh>
    <phoneticPr fontId="1"/>
  </si>
  <si>
    <t>サッカー</t>
  </si>
  <si>
    <t>支　給　額</t>
    <rPh sb="0" eb="1">
      <t>シ</t>
    </rPh>
    <rPh sb="2" eb="3">
      <t>キュウ</t>
    </rPh>
    <rPh sb="4" eb="5">
      <t>ガク</t>
    </rPh>
    <phoneticPr fontId="1"/>
  </si>
  <si>
    <t>陸上競技</t>
  </si>
  <si>
    <t>軟式野球</t>
  </si>
  <si>
    <t>バスケットボール</t>
  </si>
  <si>
    <t>バレーボール</t>
    <phoneticPr fontId="1"/>
  </si>
  <si>
    <t>ソフトテニス</t>
    <phoneticPr fontId="1"/>
  </si>
  <si>
    <t>卓球</t>
  </si>
  <si>
    <t>相撲</t>
  </si>
  <si>
    <t>体操</t>
  </si>
  <si>
    <t>ハンドボール</t>
    <phoneticPr fontId="1"/>
  </si>
  <si>
    <t>水泳</t>
  </si>
  <si>
    <t>スキー</t>
  </si>
  <si>
    <t>スケート</t>
  </si>
  <si>
    <t>ソフトボール</t>
    <phoneticPr fontId="1"/>
  </si>
  <si>
    <t>ダンス</t>
  </si>
  <si>
    <t>ラグビー</t>
  </si>
  <si>
    <t>バドミントン</t>
    <phoneticPr fontId="1"/>
  </si>
  <si>
    <t>柔道</t>
  </si>
  <si>
    <t>弓道</t>
  </si>
  <si>
    <t>剣道</t>
  </si>
  <si>
    <t>登山</t>
  </si>
  <si>
    <t>ウエイトリフティング</t>
    <phoneticPr fontId="1"/>
  </si>
  <si>
    <t>ボクシング</t>
    <phoneticPr fontId="1"/>
  </si>
  <si>
    <t>レスリング</t>
    <phoneticPr fontId="1"/>
  </si>
  <si>
    <t>自転車競技</t>
    <rPh sb="3" eb="5">
      <t>キョウギ</t>
    </rPh>
    <phoneticPr fontId="1"/>
  </si>
  <si>
    <t>テニス</t>
  </si>
  <si>
    <t>フェンシング</t>
    <phoneticPr fontId="1"/>
  </si>
  <si>
    <t>ホッケー</t>
  </si>
  <si>
    <t>空手道</t>
  </si>
  <si>
    <t>なぎなた</t>
  </si>
  <si>
    <t>アーチェリー</t>
  </si>
  <si>
    <t>ボート</t>
  </si>
  <si>
    <t>カヌー</t>
  </si>
  <si>
    <t>ライフル射撃</t>
    <phoneticPr fontId="1"/>
  </si>
  <si>
    <t>少林寺拳法</t>
    <rPh sb="0" eb="3">
      <t>ショウリンジ</t>
    </rPh>
    <rPh sb="3" eb="5">
      <t>ケンポウ</t>
    </rPh>
    <phoneticPr fontId="25"/>
  </si>
  <si>
    <t>専門部名をドロップダウンリスト(▼ボタン)から選択する。</t>
    <rPh sb="0" eb="2">
      <t>センモン</t>
    </rPh>
    <rPh sb="2" eb="3">
      <t>ブ</t>
    </rPh>
    <rPh sb="3" eb="4">
      <t>メイ</t>
    </rPh>
    <rPh sb="4" eb="5">
      <t>ダイミョウ</t>
    </rPh>
    <phoneticPr fontId="1"/>
  </si>
  <si>
    <t>謝金のみ金額を入力する。　【注意】所得税と支給額は入力しない。</t>
    <rPh sb="0" eb="2">
      <t>シャキン</t>
    </rPh>
    <rPh sb="4" eb="6">
      <t>キンガク</t>
    </rPh>
    <rPh sb="7" eb="9">
      <t>ニュウリョク</t>
    </rPh>
    <rPh sb="14" eb="16">
      <t>チュウイ</t>
    </rPh>
    <rPh sb="17" eb="20">
      <t>ショトクゼイ</t>
    </rPh>
    <rPh sb="21" eb="24">
      <t>シキュウガク</t>
    </rPh>
    <rPh sb="25" eb="27">
      <t>ニュウリョク</t>
    </rPh>
    <phoneticPr fontId="1"/>
  </si>
  <si>
    <t>※氏名は自筆とする。</t>
    <rPh sb="1" eb="3">
      <t>シメイ</t>
    </rPh>
    <rPh sb="4" eb="6">
      <t>ジヒツ</t>
    </rPh>
    <phoneticPr fontId="1"/>
  </si>
  <si>
    <t>～</t>
  </si>
  <si>
    <t>　氏名は自筆とする。</t>
    <rPh sb="1" eb="3">
      <t>シメイ</t>
    </rPh>
    <rPh sb="4" eb="6">
      <t>ジヒツ</t>
    </rPh>
    <phoneticPr fontId="1"/>
  </si>
  <si>
    <t>謝金の支出が数日間の場合でも、領収証は謝金支出対象者１人に対して１枚にまとめて良い。　※但しまとめるのは１大会ごととする。</t>
    <rPh sb="0" eb="2">
      <t>シャキン</t>
    </rPh>
    <rPh sb="3" eb="5">
      <t>シシュツ</t>
    </rPh>
    <rPh sb="6" eb="8">
      <t>スウジツ</t>
    </rPh>
    <rPh sb="8" eb="9">
      <t>カン</t>
    </rPh>
    <rPh sb="10" eb="12">
      <t>バアイ</t>
    </rPh>
    <rPh sb="15" eb="18">
      <t>リョウシュウショウ</t>
    </rPh>
    <rPh sb="19" eb="21">
      <t>シャキン</t>
    </rPh>
    <rPh sb="21" eb="23">
      <t>シシュツ</t>
    </rPh>
    <rPh sb="23" eb="26">
      <t>タイショウシャ</t>
    </rPh>
    <rPh sb="27" eb="28">
      <t>リ</t>
    </rPh>
    <rPh sb="29" eb="30">
      <t>タイ</t>
    </rPh>
    <rPh sb="33" eb="34">
      <t>マイ</t>
    </rPh>
    <rPh sb="39" eb="40">
      <t>ヨ</t>
    </rPh>
    <rPh sb="44" eb="45">
      <t>タダ</t>
    </rPh>
    <rPh sb="53" eb="5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</si>
</sst>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176" formatCode="&quot;実人数　　&quot;###&quot;名&quot;"/>
    <numFmt numFmtId="177" formatCode="###,###&quot;円&quot;"/>
    <numFmt numFmtId="178" formatCode="&quot;延べ人数　&quot;###&quot;名&quot;"/>
    <numFmt numFmtId="179" formatCode="[$-411]ggge&quot;年&quot;m&quot;月&quot;d&quot;日(&quot;aaa&quot;)&quot;"/>
    <numFmt numFmtId="180" formatCode="&quot;延べ　&quot;###&quot;名&quot;"/>
    <numFmt numFmtId="181" formatCode="yyyy&quot;年&quot;m&quot;月&quot;d&quot;日(&quot;aaa&quot;)&quot;"/>
  </numFmts>
  <fonts count="2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color theme="1"/>
      <name val="ＭＳ 明朝"/>
      <family val="2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2"/>
      <charset val="128"/>
    </font>
    <font>
      <sz val="14"/>
      <color rgb="FFFF0000"/>
      <name val="ＭＳ ゴシック"/>
      <family val="3"/>
      <charset val="128"/>
    </font>
    <font>
      <sz val="11"/>
      <color theme="0"/>
      <name val="ＭＳ 明朝"/>
      <family val="2"/>
      <charset val="128"/>
    </font>
    <font>
      <b/>
      <sz val="16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rgb="FF3F3F76"/>
      <name val="ＭＳ 明朝"/>
      <family val="2"/>
      <charset val="128"/>
    </font>
    <font>
      <sz val="9"/>
      <color theme="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 style="hair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3" applyFont="1">
      <alignment vertical="center"/>
    </xf>
    <xf numFmtId="0" fontId="6" fillId="0" borderId="14" xfId="3" applyFont="1" applyBorder="1">
      <alignment vertical="center"/>
    </xf>
    <xf numFmtId="0" fontId="6" fillId="0" borderId="15" xfId="3" applyFont="1" applyBorder="1">
      <alignment vertical="center"/>
    </xf>
    <xf numFmtId="0" fontId="6" fillId="0" borderId="16" xfId="3" applyFont="1" applyBorder="1">
      <alignment vertical="center"/>
    </xf>
    <xf numFmtId="0" fontId="6" fillId="0" borderId="17" xfId="3" applyFont="1" applyBorder="1">
      <alignment vertical="center"/>
    </xf>
    <xf numFmtId="0" fontId="7" fillId="0" borderId="15" xfId="3" applyFont="1" applyBorder="1">
      <alignment vertical="center"/>
    </xf>
    <xf numFmtId="0" fontId="5" fillId="0" borderId="0" xfId="3">
      <alignment vertical="center"/>
    </xf>
    <xf numFmtId="0" fontId="6" fillId="0" borderId="18" xfId="3" applyFont="1" applyBorder="1">
      <alignment vertical="center"/>
    </xf>
    <xf numFmtId="0" fontId="6" fillId="0" borderId="0" xfId="3" applyFont="1" applyAlignment="1">
      <alignment horizontal="center" vertical="center"/>
    </xf>
    <xf numFmtId="0" fontId="6" fillId="0" borderId="1" xfId="3" applyFont="1" applyBorder="1">
      <alignment vertical="center"/>
    </xf>
    <xf numFmtId="0" fontId="6" fillId="0" borderId="17" xfId="3" applyFont="1" applyBorder="1" applyAlignment="1"/>
    <xf numFmtId="0" fontId="6" fillId="0" borderId="0" xfId="3" applyFont="1" applyAlignment="1"/>
    <xf numFmtId="0" fontId="6" fillId="0" borderId="20" xfId="3" applyFont="1" applyBorder="1">
      <alignment vertical="center"/>
    </xf>
    <xf numFmtId="0" fontId="6" fillId="0" borderId="21" xfId="3" applyFont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49" fontId="6" fillId="0" borderId="0" xfId="3" applyNumberFormat="1" applyFont="1" applyAlignment="1">
      <alignment horizontal="center" vertical="center"/>
    </xf>
    <xf numFmtId="178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7" fontId="3" fillId="0" borderId="23" xfId="0" applyNumberFormat="1" applyFont="1" applyBorder="1">
      <alignment vertical="center"/>
    </xf>
    <xf numFmtId="0" fontId="9" fillId="0" borderId="0" xfId="3" applyFont="1" applyAlignment="1"/>
    <xf numFmtId="0" fontId="9" fillId="0" borderId="0" xfId="3" applyFont="1" applyAlignment="1">
      <alignment horizontal="left"/>
    </xf>
    <xf numFmtId="0" fontId="16" fillId="0" borderId="0" xfId="3" applyFont="1">
      <alignment vertical="center"/>
    </xf>
    <xf numFmtId="180" fontId="3" fillId="0" borderId="4" xfId="0" applyNumberFormat="1" applyFont="1" applyBorder="1">
      <alignment vertical="center"/>
    </xf>
    <xf numFmtId="0" fontId="19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Protection="1">
      <alignment vertical="center"/>
      <protection locked="0"/>
    </xf>
    <xf numFmtId="177" fontId="17" fillId="0" borderId="24" xfId="0" applyNumberFormat="1" applyFont="1" applyBorder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Protection="1">
      <alignment vertical="center"/>
      <protection locked="0"/>
    </xf>
    <xf numFmtId="177" fontId="17" fillId="0" borderId="25" xfId="0" applyNumberFormat="1" applyFont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Protection="1">
      <alignment vertical="center"/>
      <protection locked="0"/>
    </xf>
    <xf numFmtId="177" fontId="17" fillId="0" borderId="26" xfId="0" applyNumberFormat="1" applyFont="1" applyBorder="1" applyProtection="1">
      <alignment vertical="center"/>
      <protection locked="0"/>
    </xf>
    <xf numFmtId="0" fontId="2" fillId="5" borderId="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7" fillId="0" borderId="0" xfId="3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18" fillId="0" borderId="28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7" fontId="0" fillId="0" borderId="23" xfId="0" applyNumberFormat="1" applyBorder="1">
      <alignment vertical="center"/>
    </xf>
    <xf numFmtId="177" fontId="3" fillId="0" borderId="30" xfId="0" applyNumberFormat="1" applyFont="1" applyBorder="1">
      <alignment vertical="center"/>
    </xf>
    <xf numFmtId="177" fontId="3" fillId="0" borderId="29" xfId="0" applyNumberFormat="1" applyFont="1" applyBorder="1">
      <alignment vertical="center"/>
    </xf>
    <xf numFmtId="0" fontId="0" fillId="5" borderId="0" xfId="0" applyFill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4" fillId="5" borderId="29" xfId="3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6" fillId="0" borderId="15" xfId="3" applyFont="1" applyBorder="1" applyAlignment="1">
      <alignment horizontal="left" vertical="center"/>
    </xf>
    <xf numFmtId="31" fontId="6" fillId="0" borderId="13" xfId="0" applyNumberFormat="1" applyFont="1" applyBorder="1" applyAlignment="1" applyProtection="1">
      <alignment horizontal="center" vertical="center"/>
      <protection locked="0"/>
    </xf>
    <xf numFmtId="31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179" fontId="9" fillId="0" borderId="19" xfId="3" applyNumberFormat="1" applyFont="1" applyBorder="1" applyAlignment="1"/>
    <xf numFmtId="31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6" fillId="0" borderId="0" xfId="3" applyNumberFormat="1" applyFont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 applyProtection="1">
      <alignment vertical="center" wrapText="1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 shrinkToFit="1"/>
    </xf>
    <xf numFmtId="0" fontId="17" fillId="0" borderId="0" xfId="3" applyFont="1" applyAlignment="1">
      <alignment horizontal="center" vertical="center"/>
    </xf>
    <xf numFmtId="0" fontId="6" fillId="0" borderId="0" xfId="3" applyFont="1" applyAlignment="1" applyProtection="1">
      <alignment horizontal="center" vertical="center"/>
      <protection locked="0"/>
    </xf>
    <xf numFmtId="0" fontId="6" fillId="0" borderId="15" xfId="3" applyFont="1" applyBorder="1" applyAlignment="1" applyProtection="1">
      <alignment horizontal="center" vertical="center"/>
      <protection locked="0"/>
    </xf>
    <xf numFmtId="0" fontId="6" fillId="0" borderId="1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181" fontId="9" fillId="0" borderId="19" xfId="3" applyNumberFormat="1" applyFont="1" applyBorder="1" applyAlignment="1">
      <alignment horizontal="left" shrinkToFit="1"/>
    </xf>
    <xf numFmtId="0" fontId="7" fillId="0" borderId="15" xfId="3" applyFont="1" applyBorder="1" applyAlignment="1">
      <alignment horizontal="center"/>
    </xf>
    <xf numFmtId="0" fontId="7" fillId="0" borderId="19" xfId="3" applyFont="1" applyBorder="1" applyAlignment="1">
      <alignment horizontal="center"/>
    </xf>
    <xf numFmtId="0" fontId="9" fillId="0" borderId="19" xfId="3" applyFont="1" applyBorder="1" applyAlignment="1">
      <alignment horizontal="left"/>
    </xf>
    <xf numFmtId="0" fontId="15" fillId="0" borderId="0" xfId="3" applyFont="1" applyAlignment="1">
      <alignment vertical="center" wrapText="1"/>
    </xf>
    <xf numFmtId="0" fontId="9" fillId="0" borderId="15" xfId="3" applyFont="1" applyBorder="1" applyAlignment="1">
      <alignment horizontal="left"/>
    </xf>
    <xf numFmtId="42" fontId="10" fillId="0" borderId="19" xfId="3" applyNumberFormat="1" applyFont="1" applyBorder="1" applyAlignment="1"/>
    <xf numFmtId="0" fontId="11" fillId="0" borderId="19" xfId="3" applyFont="1" applyBorder="1" applyAlignment="1">
      <alignment horizontal="center"/>
    </xf>
    <xf numFmtId="0" fontId="17" fillId="0" borderId="15" xfId="3" applyFont="1" applyBorder="1" applyAlignment="1">
      <alignment horizontal="center"/>
    </xf>
    <xf numFmtId="42" fontId="10" fillId="0" borderId="15" xfId="3" applyNumberFormat="1" applyFont="1" applyBorder="1" applyAlignment="1"/>
    <xf numFmtId="0" fontId="6" fillId="0" borderId="0" xfId="3" applyFont="1" applyAlignment="1">
      <alignment vertical="center" wrapText="1"/>
    </xf>
    <xf numFmtId="0" fontId="13" fillId="0" borderId="0" xfId="3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1" fillId="0" borderId="15" xfId="3" applyFont="1" applyBorder="1" applyAlignment="1">
      <alignment horizont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</cellStyles>
  <dxfs count="6"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3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69"/>
  <sheetViews>
    <sheetView tabSelected="1" zoomScaleNormal="100" workbookViewId="0">
      <selection activeCell="C7" sqref="C7"/>
    </sheetView>
  </sheetViews>
  <sheetFormatPr defaultRowHeight="13.5" x14ac:dyDescent="0.15"/>
  <cols>
    <col min="1" max="1" width="3.75" style="1" bestFit="1" customWidth="1"/>
    <col min="2" max="2" width="18.75" style="1" customWidth="1"/>
    <col min="3" max="3" width="8.75" style="1" customWidth="1"/>
    <col min="4" max="4" width="18.375" style="1" bestFit="1" customWidth="1"/>
    <col min="5" max="5" width="2.625" style="1" customWidth="1"/>
    <col min="6" max="6" width="18.375" style="1" customWidth="1"/>
    <col min="7" max="7" width="26.875" customWidth="1"/>
    <col min="8" max="10" width="10.625" customWidth="1"/>
    <col min="11" max="11" width="9" customWidth="1"/>
  </cols>
  <sheetData>
    <row r="1" spans="1:10" ht="28.5" customHeight="1" x14ac:dyDescent="0.15">
      <c r="A1" s="81" t="s">
        <v>38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8.5" customHeight="1" x14ac:dyDescent="0.15">
      <c r="A2" s="47"/>
      <c r="B2" s="48"/>
      <c r="C2" s="48"/>
      <c r="D2" s="48"/>
      <c r="E2" s="48"/>
      <c r="F2" s="48"/>
      <c r="G2" s="48"/>
      <c r="H2" s="48"/>
      <c r="I2" s="48"/>
      <c r="J2" s="48"/>
    </row>
    <row r="3" spans="1:10" ht="32.25" customHeight="1" x14ac:dyDescent="0.15">
      <c r="A3" s="61" t="s">
        <v>39</v>
      </c>
      <c r="B3" s="64"/>
      <c r="C3" s="62" t="s">
        <v>40</v>
      </c>
    </row>
    <row r="4" spans="1:10" ht="40.5" customHeight="1" x14ac:dyDescent="0.15">
      <c r="A4" s="79" t="s">
        <v>19</v>
      </c>
      <c r="B4" s="79"/>
      <c r="C4" s="80"/>
      <c r="D4" s="80"/>
      <c r="E4" s="80"/>
      <c r="F4" s="80"/>
      <c r="G4" s="80"/>
      <c r="H4" s="80"/>
      <c r="I4" s="80"/>
      <c r="J4" s="80"/>
    </row>
    <row r="6" spans="1:10" ht="18.75" customHeight="1" x14ac:dyDescent="0.15">
      <c r="A6" s="41" t="s">
        <v>36</v>
      </c>
      <c r="B6" s="50" t="s">
        <v>7</v>
      </c>
      <c r="C6" s="50" t="s">
        <v>32</v>
      </c>
      <c r="D6" s="83" t="s">
        <v>5</v>
      </c>
      <c r="E6" s="84"/>
      <c r="F6" s="85"/>
      <c r="G6" s="50" t="s">
        <v>6</v>
      </c>
      <c r="H6" s="51" t="s">
        <v>4</v>
      </c>
      <c r="I6" s="52" t="s">
        <v>3</v>
      </c>
      <c r="J6" s="53" t="s">
        <v>2</v>
      </c>
    </row>
    <row r="7" spans="1:10" ht="24.75" customHeight="1" x14ac:dyDescent="0.15">
      <c r="A7" s="42">
        <v>1</v>
      </c>
      <c r="B7" s="28"/>
      <c r="C7" s="28"/>
      <c r="D7" s="68"/>
      <c r="E7" s="74" t="s">
        <v>80</v>
      </c>
      <c r="F7" s="69"/>
      <c r="G7" s="29"/>
      <c r="H7" s="30"/>
      <c r="I7" s="54">
        <f>H7*0.1021</f>
        <v>0</v>
      </c>
      <c r="J7" s="55">
        <f t="shared" ref="J7:J16" si="0">H7-I7</f>
        <v>0</v>
      </c>
    </row>
    <row r="8" spans="1:10" ht="24.75" customHeight="1" x14ac:dyDescent="0.15">
      <c r="A8" s="43">
        <v>2</v>
      </c>
      <c r="B8" s="31"/>
      <c r="C8" s="31"/>
      <c r="D8" s="32"/>
      <c r="E8" s="75" t="s">
        <v>80</v>
      </c>
      <c r="F8" s="70"/>
      <c r="G8" s="33"/>
      <c r="H8" s="34"/>
      <c r="I8" s="54">
        <f t="shared" ref="I8:I16" si="1">H8*0.1021</f>
        <v>0</v>
      </c>
      <c r="J8" s="56">
        <f t="shared" si="0"/>
        <v>0</v>
      </c>
    </row>
    <row r="9" spans="1:10" ht="24.75" customHeight="1" x14ac:dyDescent="0.15">
      <c r="A9" s="43">
        <v>3</v>
      </c>
      <c r="B9" s="31"/>
      <c r="C9" s="31"/>
      <c r="D9" s="32"/>
      <c r="E9" s="75" t="s">
        <v>80</v>
      </c>
      <c r="F9" s="70"/>
      <c r="G9" s="33"/>
      <c r="H9" s="34"/>
      <c r="I9" s="54">
        <f t="shared" si="1"/>
        <v>0</v>
      </c>
      <c r="J9" s="56">
        <f t="shared" si="0"/>
        <v>0</v>
      </c>
    </row>
    <row r="10" spans="1:10" ht="24.75" customHeight="1" x14ac:dyDescent="0.15">
      <c r="A10" s="43">
        <v>4</v>
      </c>
      <c r="B10" s="31"/>
      <c r="C10" s="31"/>
      <c r="D10" s="32"/>
      <c r="E10" s="75" t="s">
        <v>80</v>
      </c>
      <c r="F10" s="70"/>
      <c r="G10" s="33"/>
      <c r="H10" s="34"/>
      <c r="I10" s="54">
        <f t="shared" si="1"/>
        <v>0</v>
      </c>
      <c r="J10" s="56">
        <f t="shared" si="0"/>
        <v>0</v>
      </c>
    </row>
    <row r="11" spans="1:10" ht="24.75" customHeight="1" x14ac:dyDescent="0.15">
      <c r="A11" s="44">
        <v>5</v>
      </c>
      <c r="B11" s="35"/>
      <c r="C11" s="35"/>
      <c r="D11" s="32"/>
      <c r="E11" s="76" t="s">
        <v>80</v>
      </c>
      <c r="F11" s="71"/>
      <c r="G11" s="36"/>
      <c r="H11" s="34"/>
      <c r="I11" s="54">
        <f t="shared" si="1"/>
        <v>0</v>
      </c>
      <c r="J11" s="56">
        <f t="shared" si="0"/>
        <v>0</v>
      </c>
    </row>
    <row r="12" spans="1:10" ht="24.75" customHeight="1" x14ac:dyDescent="0.15">
      <c r="A12" s="43">
        <v>6</v>
      </c>
      <c r="B12" s="31"/>
      <c r="C12" s="31"/>
      <c r="D12" s="32"/>
      <c r="E12" s="75" t="s">
        <v>80</v>
      </c>
      <c r="F12" s="70"/>
      <c r="G12" s="33"/>
      <c r="H12" s="34"/>
      <c r="I12" s="54">
        <f t="shared" si="1"/>
        <v>0</v>
      </c>
      <c r="J12" s="56">
        <f t="shared" si="0"/>
        <v>0</v>
      </c>
    </row>
    <row r="13" spans="1:10" ht="24.75" customHeight="1" x14ac:dyDescent="0.15">
      <c r="A13" s="43">
        <v>7</v>
      </c>
      <c r="B13" s="31"/>
      <c r="C13" s="31"/>
      <c r="D13" s="32"/>
      <c r="E13" s="75" t="s">
        <v>80</v>
      </c>
      <c r="F13" s="70"/>
      <c r="G13" s="33"/>
      <c r="H13" s="34"/>
      <c r="I13" s="54">
        <f t="shared" si="1"/>
        <v>0</v>
      </c>
      <c r="J13" s="56">
        <f t="shared" si="0"/>
        <v>0</v>
      </c>
    </row>
    <row r="14" spans="1:10" ht="24.75" customHeight="1" x14ac:dyDescent="0.15">
      <c r="A14" s="43">
        <v>8</v>
      </c>
      <c r="B14" s="31"/>
      <c r="C14" s="31"/>
      <c r="D14" s="32"/>
      <c r="E14" s="75" t="s">
        <v>80</v>
      </c>
      <c r="F14" s="70"/>
      <c r="G14" s="33"/>
      <c r="H14" s="34"/>
      <c r="I14" s="54">
        <f t="shared" si="1"/>
        <v>0</v>
      </c>
      <c r="J14" s="56">
        <f t="shared" si="0"/>
        <v>0</v>
      </c>
    </row>
    <row r="15" spans="1:10" ht="24.75" customHeight="1" x14ac:dyDescent="0.15">
      <c r="A15" s="43">
        <v>9</v>
      </c>
      <c r="B15" s="31"/>
      <c r="C15" s="31"/>
      <c r="D15" s="32"/>
      <c r="E15" s="75" t="s">
        <v>80</v>
      </c>
      <c r="F15" s="70"/>
      <c r="G15" s="33"/>
      <c r="H15" s="34"/>
      <c r="I15" s="54">
        <f t="shared" si="1"/>
        <v>0</v>
      </c>
      <c r="J15" s="56">
        <f t="shared" si="0"/>
        <v>0</v>
      </c>
    </row>
    <row r="16" spans="1:10" ht="24.75" customHeight="1" thickBot="1" x14ac:dyDescent="0.2">
      <c r="A16" s="45">
        <v>10</v>
      </c>
      <c r="B16" s="37"/>
      <c r="C16" s="37"/>
      <c r="D16" s="38"/>
      <c r="E16" s="77" t="s">
        <v>80</v>
      </c>
      <c r="F16" s="72"/>
      <c r="G16" s="39"/>
      <c r="H16" s="40"/>
      <c r="I16" s="54">
        <f t="shared" si="1"/>
        <v>0</v>
      </c>
      <c r="J16" s="58">
        <f t="shared" si="0"/>
        <v>0</v>
      </c>
    </row>
    <row r="17" spans="1:10" ht="24.75" customHeight="1" thickTop="1" thickBot="1" x14ac:dyDescent="0.2">
      <c r="B17" s="24">
        <f>COUNTA(B7:B16)</f>
        <v>0</v>
      </c>
      <c r="C17" s="18"/>
      <c r="G17" s="16" t="s">
        <v>1</v>
      </c>
      <c r="H17" s="20">
        <f>SUM(H7:H16)</f>
        <v>0</v>
      </c>
      <c r="I17" s="57">
        <f>SUM(I7:I16)</f>
        <v>0</v>
      </c>
      <c r="J17" s="59">
        <f>SUM(J7:J16)</f>
        <v>0</v>
      </c>
    </row>
    <row r="18" spans="1:10" ht="24" customHeight="1" thickTop="1" x14ac:dyDescent="0.15">
      <c r="C18" s="19"/>
      <c r="J18" s="49" t="s">
        <v>0</v>
      </c>
    </row>
    <row r="19" spans="1:10" ht="18.75" customHeight="1" x14ac:dyDescent="0.15">
      <c r="C19" s="19"/>
      <c r="J19" s="49"/>
    </row>
    <row r="20" spans="1:10" ht="17.25" x14ac:dyDescent="0.15">
      <c r="A20" s="25" t="s">
        <v>21</v>
      </c>
      <c r="B20"/>
      <c r="C20"/>
      <c r="D20"/>
      <c r="E20"/>
      <c r="F20"/>
    </row>
    <row r="21" spans="1:10" ht="15.75" customHeight="1" x14ac:dyDescent="0.15">
      <c r="A21" s="26">
        <v>1</v>
      </c>
      <c r="B21" t="s">
        <v>77</v>
      </c>
      <c r="C21"/>
      <c r="D21"/>
      <c r="E21"/>
      <c r="F21"/>
    </row>
    <row r="22" spans="1:10" ht="15.75" customHeight="1" x14ac:dyDescent="0.15">
      <c r="A22" s="26">
        <v>2</v>
      </c>
      <c r="B22" t="s">
        <v>26</v>
      </c>
      <c r="C22"/>
      <c r="D22"/>
      <c r="E22"/>
      <c r="F22"/>
    </row>
    <row r="23" spans="1:10" ht="15.75" customHeight="1" x14ac:dyDescent="0.15">
      <c r="A23" s="26">
        <v>3</v>
      </c>
      <c r="B23" t="s">
        <v>27</v>
      </c>
      <c r="C23"/>
      <c r="D23"/>
      <c r="E23"/>
      <c r="F23"/>
    </row>
    <row r="24" spans="1:10" ht="15.75" customHeight="1" x14ac:dyDescent="0.15">
      <c r="A24" s="26">
        <v>4</v>
      </c>
      <c r="B24" t="s">
        <v>33</v>
      </c>
      <c r="C24"/>
      <c r="D24"/>
      <c r="E24"/>
      <c r="F24"/>
    </row>
    <row r="25" spans="1:10" ht="15.75" customHeight="1" x14ac:dyDescent="0.15">
      <c r="A25" s="26">
        <v>5</v>
      </c>
      <c r="B25" t="s">
        <v>28</v>
      </c>
      <c r="C25"/>
      <c r="D25"/>
      <c r="E25"/>
      <c r="F25"/>
    </row>
    <row r="26" spans="1:10" ht="15.75" customHeight="1" x14ac:dyDescent="0.15">
      <c r="A26" s="26">
        <v>6</v>
      </c>
      <c r="B26" t="s">
        <v>29</v>
      </c>
      <c r="C26"/>
      <c r="D26"/>
      <c r="E26"/>
      <c r="F26"/>
    </row>
    <row r="27" spans="1:10" ht="15.75" customHeight="1" x14ac:dyDescent="0.15">
      <c r="A27" s="26">
        <v>7</v>
      </c>
      <c r="B27" t="s">
        <v>78</v>
      </c>
      <c r="C27"/>
      <c r="D27"/>
      <c r="E27"/>
      <c r="F27"/>
    </row>
    <row r="28" spans="1:10" ht="15.75" customHeight="1" x14ac:dyDescent="0.15">
      <c r="A28" s="60">
        <v>8</v>
      </c>
      <c r="B28" t="s">
        <v>34</v>
      </c>
      <c r="C28"/>
      <c r="D28"/>
      <c r="E28"/>
      <c r="F28"/>
    </row>
    <row r="29" spans="1:10" x14ac:dyDescent="0.15">
      <c r="A29"/>
      <c r="B29"/>
      <c r="C29"/>
      <c r="D29"/>
      <c r="E29"/>
      <c r="F29"/>
    </row>
    <row r="30" spans="1:10" ht="17.25" x14ac:dyDescent="0.15">
      <c r="A30" s="25" t="s">
        <v>22</v>
      </c>
      <c r="B30"/>
      <c r="C30"/>
      <c r="D30"/>
      <c r="E30"/>
      <c r="F30"/>
    </row>
    <row r="31" spans="1:10" x14ac:dyDescent="0.15">
      <c r="A31" s="27">
        <v>1</v>
      </c>
      <c r="B31" t="s">
        <v>30</v>
      </c>
      <c r="C31"/>
      <c r="D31"/>
      <c r="E31"/>
      <c r="F31"/>
    </row>
    <row r="32" spans="1:10" x14ac:dyDescent="0.15">
      <c r="A32" s="27">
        <v>2</v>
      </c>
      <c r="B32" t="s">
        <v>82</v>
      </c>
      <c r="C32"/>
      <c r="D32"/>
      <c r="E32"/>
      <c r="F32"/>
    </row>
    <row r="33" spans="1:6" x14ac:dyDescent="0.15">
      <c r="A33"/>
      <c r="B33"/>
      <c r="C33"/>
      <c r="D33"/>
      <c r="E33"/>
      <c r="F33"/>
    </row>
    <row r="34" spans="1:6" x14ac:dyDescent="0.15">
      <c r="A34"/>
      <c r="B34"/>
      <c r="C34"/>
      <c r="D34"/>
      <c r="E34"/>
      <c r="F34"/>
    </row>
    <row r="35" spans="1:6" x14ac:dyDescent="0.15">
      <c r="B35" s="65" t="s">
        <v>43</v>
      </c>
    </row>
    <row r="36" spans="1:6" x14ac:dyDescent="0.15">
      <c r="B36" s="65" t="s">
        <v>44</v>
      </c>
    </row>
    <row r="37" spans="1:6" x14ac:dyDescent="0.15">
      <c r="B37" s="65" t="s">
        <v>45</v>
      </c>
    </row>
    <row r="38" spans="1:6" x14ac:dyDescent="0.15">
      <c r="B38" s="65" t="s">
        <v>46</v>
      </c>
    </row>
    <row r="39" spans="1:6" x14ac:dyDescent="0.15">
      <c r="B39" s="65" t="s">
        <v>41</v>
      </c>
    </row>
    <row r="40" spans="1:6" x14ac:dyDescent="0.15">
      <c r="B40" s="65" t="s">
        <v>47</v>
      </c>
    </row>
    <row r="41" spans="1:6" x14ac:dyDescent="0.15">
      <c r="B41" s="65" t="s">
        <v>48</v>
      </c>
    </row>
    <row r="42" spans="1:6" x14ac:dyDescent="0.15">
      <c r="B42" s="65" t="s">
        <v>49</v>
      </c>
    </row>
    <row r="43" spans="1:6" x14ac:dyDescent="0.15">
      <c r="B43" s="65" t="s">
        <v>50</v>
      </c>
    </row>
    <row r="44" spans="1:6" x14ac:dyDescent="0.15">
      <c r="B44" s="65" t="s">
        <v>51</v>
      </c>
    </row>
    <row r="45" spans="1:6" x14ac:dyDescent="0.15">
      <c r="B45" s="65" t="s">
        <v>52</v>
      </c>
    </row>
    <row r="46" spans="1:6" x14ac:dyDescent="0.15">
      <c r="B46" s="65" t="s">
        <v>53</v>
      </c>
    </row>
    <row r="47" spans="1:6" x14ac:dyDescent="0.15">
      <c r="B47" s="65" t="s">
        <v>54</v>
      </c>
    </row>
    <row r="48" spans="1:6" x14ac:dyDescent="0.15">
      <c r="B48" s="65" t="s">
        <v>55</v>
      </c>
    </row>
    <row r="49" spans="2:2" x14ac:dyDescent="0.15">
      <c r="B49" s="65" t="s">
        <v>56</v>
      </c>
    </row>
    <row r="50" spans="2:2" x14ac:dyDescent="0.15">
      <c r="B50" s="65" t="s">
        <v>57</v>
      </c>
    </row>
    <row r="51" spans="2:2" x14ac:dyDescent="0.15">
      <c r="B51" s="65" t="s">
        <v>58</v>
      </c>
    </row>
    <row r="52" spans="2:2" x14ac:dyDescent="0.15">
      <c r="B52" s="65" t="s">
        <v>59</v>
      </c>
    </row>
    <row r="53" spans="2:2" x14ac:dyDescent="0.15">
      <c r="B53" s="65" t="s">
        <v>60</v>
      </c>
    </row>
    <row r="54" spans="2:2" x14ac:dyDescent="0.15">
      <c r="B54" s="65" t="s">
        <v>61</v>
      </c>
    </row>
    <row r="55" spans="2:2" x14ac:dyDescent="0.15">
      <c r="B55" s="65" t="s">
        <v>62</v>
      </c>
    </row>
    <row r="56" spans="2:2" x14ac:dyDescent="0.15">
      <c r="B56" s="66" t="s">
        <v>63</v>
      </c>
    </row>
    <row r="57" spans="2:2" x14ac:dyDescent="0.15">
      <c r="B57" s="65" t="s">
        <v>64</v>
      </c>
    </row>
    <row r="58" spans="2:2" x14ac:dyDescent="0.15">
      <c r="B58" s="65" t="s">
        <v>65</v>
      </c>
    </row>
    <row r="59" spans="2:2" x14ac:dyDescent="0.15">
      <c r="B59" s="65" t="s">
        <v>66</v>
      </c>
    </row>
    <row r="60" spans="2:2" x14ac:dyDescent="0.15">
      <c r="B60" s="65" t="s">
        <v>67</v>
      </c>
    </row>
    <row r="61" spans="2:2" x14ac:dyDescent="0.15">
      <c r="B61" s="65" t="s">
        <v>68</v>
      </c>
    </row>
    <row r="62" spans="2:2" x14ac:dyDescent="0.15">
      <c r="B62" s="65" t="s">
        <v>69</v>
      </c>
    </row>
    <row r="63" spans="2:2" x14ac:dyDescent="0.15">
      <c r="B63" s="65" t="s">
        <v>70</v>
      </c>
    </row>
    <row r="64" spans="2:2" x14ac:dyDescent="0.15">
      <c r="B64" s="65" t="s">
        <v>71</v>
      </c>
    </row>
    <row r="65" spans="2:2" x14ac:dyDescent="0.15">
      <c r="B65" s="65" t="s">
        <v>72</v>
      </c>
    </row>
    <row r="66" spans="2:2" x14ac:dyDescent="0.15">
      <c r="B66" s="65" t="s">
        <v>73</v>
      </c>
    </row>
    <row r="67" spans="2:2" x14ac:dyDescent="0.15">
      <c r="B67" s="65" t="s">
        <v>74</v>
      </c>
    </row>
    <row r="68" spans="2:2" x14ac:dyDescent="0.15">
      <c r="B68" s="65" t="s">
        <v>75</v>
      </c>
    </row>
    <row r="69" spans="2:2" x14ac:dyDescent="0.15">
      <c r="B69" s="65" t="s">
        <v>76</v>
      </c>
    </row>
  </sheetData>
  <sheetProtection sheet="1" selectLockedCells="1"/>
  <mergeCells count="4">
    <mergeCell ref="A4:B4"/>
    <mergeCell ref="C4:J4"/>
    <mergeCell ref="A1:J1"/>
    <mergeCell ref="D6:F6"/>
  </mergeCells>
  <phoneticPr fontId="1"/>
  <conditionalFormatting sqref="B3 C4 B7:H16">
    <cfRule type="containsBlanks" dxfId="5" priority="1">
      <formula>LEN(TRIM(B3))=0</formula>
    </cfRule>
  </conditionalFormatting>
  <dataValidations count="4">
    <dataValidation type="list" imeMode="hiragana" allowBlank="1" showInputMessage="1" showErrorMessage="1" sqref="C7:C16" xr:uid="{00000000-0002-0000-0000-000000000000}">
      <formula1>"医師,看護師,審査員"</formula1>
    </dataValidation>
    <dataValidation imeMode="halfAlpha" allowBlank="1" showInputMessage="1" showErrorMessage="1" sqref="D7:F16 H7:H16" xr:uid="{00000000-0002-0000-0000-000001000000}"/>
    <dataValidation imeMode="hiragana" allowBlank="1" showInputMessage="1" showErrorMessage="1" sqref="B7:B16 G7:G16 C4:J4" xr:uid="{00000000-0002-0000-0000-000002000000}"/>
    <dataValidation type="list" allowBlank="1" showInputMessage="1" showErrorMessage="1" sqref="B3" xr:uid="{03CEECF3-9660-4DF8-9ABC-717D03D051FA}">
      <formula1>$B$35:$B$69</formula1>
    </dataValidation>
  </dataValidations>
  <printOptions horizontalCentered="1"/>
  <pageMargins left="0.31496062992125984" right="0.31496062992125984" top="0.74803149606299213" bottom="0.74803149606299213" header="0.59055118110236227" footer="0.31496062992125984"/>
  <pageSetup paperSize="9" scale="75" orientation="portrait" r:id="rId1"/>
  <rowBreaks count="1" manualBreakCount="1">
    <brk id="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N24"/>
  <sheetViews>
    <sheetView zoomScaleNormal="100" workbookViewId="0">
      <selection activeCell="X6" sqref="X6"/>
    </sheetView>
  </sheetViews>
  <sheetFormatPr defaultColWidth="3.625" defaultRowHeight="30" customHeight="1" x14ac:dyDescent="0.15"/>
  <cols>
    <col min="1" max="22" width="3.625" style="2"/>
    <col min="23" max="24" width="4.25" style="2" bestFit="1" customWidth="1"/>
    <col min="25" max="16384" width="3.625" style="2"/>
  </cols>
  <sheetData>
    <row r="1" spans="1:40" ht="18" customHeight="1" x14ac:dyDescent="0.15">
      <c r="A1" s="86">
        <f>【入力一覧】!B3</f>
        <v>0</v>
      </c>
      <c r="B1" s="86"/>
      <c r="C1" s="86"/>
      <c r="D1" s="86"/>
      <c r="E1" s="86"/>
      <c r="F1" s="87" t="s">
        <v>37</v>
      </c>
      <c r="G1" s="87"/>
      <c r="T1" s="46" t="s">
        <v>36</v>
      </c>
      <c r="U1" s="100">
        <f>$X$6</f>
        <v>0</v>
      </c>
      <c r="V1" s="100"/>
    </row>
    <row r="2" spans="1:40" ht="7.5" customHeight="1" x14ac:dyDescent="0.15"/>
    <row r="3" spans="1:40" ht="71.25" customHeight="1" x14ac:dyDescent="0.15">
      <c r="A3" s="1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4"/>
    </row>
    <row r="4" spans="1:40" ht="30" customHeight="1" x14ac:dyDescent="0.15">
      <c r="A4" s="9"/>
      <c r="H4" s="103" t="s">
        <v>13</v>
      </c>
      <c r="I4" s="104"/>
      <c r="J4" s="104"/>
      <c r="K4" s="104"/>
      <c r="L4" s="104"/>
      <c r="M4" s="104"/>
      <c r="N4" s="104"/>
      <c r="O4" s="104"/>
      <c r="V4" s="6"/>
    </row>
    <row r="5" spans="1:40" ht="41.25" customHeight="1" thickBot="1" x14ac:dyDescent="0.2">
      <c r="A5" s="9"/>
      <c r="V5" s="6"/>
    </row>
    <row r="6" spans="1:40" ht="37.5" customHeight="1" thickTop="1" thickBot="1" x14ac:dyDescent="0.35">
      <c r="A6" s="9"/>
      <c r="G6" s="105" t="s">
        <v>12</v>
      </c>
      <c r="H6" s="105"/>
      <c r="I6" s="105"/>
      <c r="J6" s="101" t="str">
        <f>IFERROR(VLOOKUP($X6,【入力一覧】!$A$7:$J$16,8,FALSE),"")</f>
        <v/>
      </c>
      <c r="K6" s="101"/>
      <c r="L6" s="101"/>
      <c r="M6" s="101"/>
      <c r="N6" s="101"/>
      <c r="O6" s="101"/>
      <c r="P6" s="101"/>
      <c r="V6" s="6"/>
      <c r="X6" s="63"/>
      <c r="Y6" s="102" t="s">
        <v>35</v>
      </c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37.5" customHeight="1" thickTop="1" x14ac:dyDescent="0.3">
      <c r="A7" s="9"/>
      <c r="G7" s="99" t="s">
        <v>11</v>
      </c>
      <c r="H7" s="99"/>
      <c r="I7" s="99"/>
      <c r="J7" s="98" t="str">
        <f>IFERROR(VLOOKUP($X6,【入力一覧】!$A$7:$J$16,9,FALSE),"")</f>
        <v/>
      </c>
      <c r="K7" s="98"/>
      <c r="L7" s="98"/>
      <c r="M7" s="98"/>
      <c r="N7" s="98"/>
      <c r="O7" s="98"/>
      <c r="P7" s="98"/>
      <c r="V7" s="6"/>
    </row>
    <row r="8" spans="1:40" ht="37.5" customHeight="1" x14ac:dyDescent="0.3">
      <c r="A8" s="9"/>
      <c r="G8" s="99" t="s">
        <v>42</v>
      </c>
      <c r="H8" s="99"/>
      <c r="I8" s="99"/>
      <c r="J8" s="98" t="str">
        <f>IFERROR(VLOOKUP($X6,【入力一覧】!$A$7:$J$16,10,FALSE),"")</f>
        <v/>
      </c>
      <c r="K8" s="98"/>
      <c r="L8" s="98"/>
      <c r="M8" s="98"/>
      <c r="N8" s="98"/>
      <c r="O8" s="98"/>
      <c r="P8" s="98"/>
      <c r="V8" s="6"/>
    </row>
    <row r="9" spans="1:40" ht="33.75" customHeight="1" x14ac:dyDescent="0.15">
      <c r="A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3"/>
      <c r="V9" s="12"/>
    </row>
    <row r="10" spans="1:40" ht="45" customHeight="1" x14ac:dyDescent="0.15">
      <c r="A10" s="9"/>
      <c r="D10" s="96" t="str">
        <f>IFERROR("ただし　"&amp;【入力一覧】!$C$4&amp;" 講師("&amp;VLOOKUP($X6,【入力一覧】!$A$7:$J$16,3,FALSE)&amp;")謝金として","")</f>
        <v/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V10" s="6"/>
    </row>
    <row r="11" spans="1:40" ht="30" customHeight="1" x14ac:dyDescent="0.15">
      <c r="A11" s="9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V11" s="6"/>
    </row>
    <row r="12" spans="1:40" ht="30" customHeight="1" x14ac:dyDescent="0.15">
      <c r="A12" s="9"/>
      <c r="D12" s="93" t="s">
        <v>23</v>
      </c>
      <c r="E12" s="93"/>
      <c r="F12" s="93"/>
      <c r="G12" s="97" t="str">
        <f>IFERROR(VLOOKUP($X6,【入力一覧】!$A$7:$J$16,2,FALSE)&amp;"　様","")</f>
        <v/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V12" s="6"/>
    </row>
    <row r="13" spans="1:40" ht="30" customHeight="1" x14ac:dyDescent="0.15">
      <c r="A13" s="9"/>
      <c r="D13" s="94" t="s">
        <v>24</v>
      </c>
      <c r="E13" s="94"/>
      <c r="F13" s="94"/>
      <c r="G13" s="92" t="str">
        <f>IFERROR(VLOOKUP($X6,【入力一覧】!$A$7:$J$16,4,FALSE),"")</f>
        <v/>
      </c>
      <c r="H13" s="92"/>
      <c r="I13" s="92"/>
      <c r="J13" s="92"/>
      <c r="K13" s="92"/>
      <c r="L13" s="92"/>
      <c r="M13" s="73" t="str">
        <f>IF(N13=0,"","～")</f>
        <v>～</v>
      </c>
      <c r="N13" s="92" t="str">
        <f>IFERROR(VLOOKUP($X6,【入力一覧】!$A$7:$J$16,6,FALSE),"")</f>
        <v/>
      </c>
      <c r="O13" s="92"/>
      <c r="P13" s="92"/>
      <c r="Q13" s="92"/>
      <c r="R13" s="92"/>
      <c r="S13" s="92"/>
      <c r="V13" s="6"/>
    </row>
    <row r="14" spans="1:40" ht="30" customHeight="1" x14ac:dyDescent="0.15">
      <c r="A14" s="9"/>
      <c r="D14" s="94" t="s">
        <v>25</v>
      </c>
      <c r="E14" s="94"/>
      <c r="F14" s="94"/>
      <c r="G14" s="95" t="str">
        <f>IFERROR(VLOOKUP($X6,【入力一覧】!$A$7:$J$16,7,FALSE),"")</f>
        <v/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V14" s="6"/>
    </row>
    <row r="15" spans="1:40" ht="30" customHeight="1" x14ac:dyDescent="0.15">
      <c r="A15" s="9"/>
      <c r="M15" s="11"/>
      <c r="N15" s="11"/>
      <c r="O15" s="11"/>
      <c r="P15" s="11"/>
      <c r="Q15" s="11"/>
      <c r="R15" s="11"/>
      <c r="S15" s="11"/>
      <c r="V15" s="6"/>
    </row>
    <row r="16" spans="1:40" ht="30" customHeight="1" x14ac:dyDescent="0.15">
      <c r="A16" s="9"/>
      <c r="D16" s="2" t="s">
        <v>31</v>
      </c>
      <c r="L16" s="8"/>
      <c r="V16" s="6"/>
    </row>
    <row r="17" spans="1:24" ht="30" customHeight="1" x14ac:dyDescent="0.15">
      <c r="A17" s="9"/>
      <c r="D17" s="88"/>
      <c r="E17" s="88"/>
      <c r="F17" s="88"/>
      <c r="G17" s="17" t="s">
        <v>16</v>
      </c>
      <c r="H17" s="78"/>
      <c r="I17" s="17" t="s">
        <v>17</v>
      </c>
      <c r="J17" s="78"/>
      <c r="K17" s="17" t="s">
        <v>18</v>
      </c>
      <c r="V17" s="6"/>
    </row>
    <row r="18" spans="1:24" ht="30" customHeight="1" x14ac:dyDescent="0.15">
      <c r="A18" s="9"/>
      <c r="V18" s="6"/>
    </row>
    <row r="19" spans="1:24" ht="30" customHeight="1" x14ac:dyDescent="0.15">
      <c r="A19" s="9"/>
      <c r="D19" s="2" t="s">
        <v>14</v>
      </c>
      <c r="L19" s="10" t="s">
        <v>15</v>
      </c>
      <c r="V19" s="6"/>
    </row>
    <row r="20" spans="1:24" ht="30" customHeight="1" x14ac:dyDescent="0.15">
      <c r="A20" s="9"/>
      <c r="K20" s="88"/>
      <c r="L20" s="88"/>
      <c r="M20" s="88"/>
      <c r="N20" s="88"/>
      <c r="O20" s="88"/>
      <c r="P20" s="88"/>
      <c r="Q20" s="88"/>
      <c r="R20" s="88"/>
      <c r="S20" s="88"/>
      <c r="V20" s="6"/>
    </row>
    <row r="21" spans="1:24" ht="20.25" customHeight="1" x14ac:dyDescent="0.15">
      <c r="A21" s="9"/>
      <c r="I21" s="93" t="s">
        <v>10</v>
      </c>
      <c r="J21" s="93"/>
      <c r="K21" s="89"/>
      <c r="L21" s="89"/>
      <c r="M21" s="89"/>
      <c r="N21" s="89"/>
      <c r="O21" s="89"/>
      <c r="P21" s="89"/>
      <c r="Q21" s="89"/>
      <c r="R21" s="89"/>
      <c r="S21" s="89"/>
      <c r="V21" s="6"/>
      <c r="X21" s="23" t="s">
        <v>20</v>
      </c>
    </row>
    <row r="22" spans="1:24" ht="20.25" customHeight="1" x14ac:dyDescent="0.15">
      <c r="A22" s="9"/>
      <c r="K22" s="90"/>
      <c r="L22" s="90"/>
      <c r="M22" s="90"/>
      <c r="N22" s="90"/>
      <c r="O22" s="90"/>
      <c r="P22" s="90"/>
      <c r="Q22" s="90"/>
      <c r="R22" s="90"/>
      <c r="V22" s="6"/>
      <c r="X22" s="23" t="s">
        <v>81</v>
      </c>
    </row>
    <row r="23" spans="1:24" ht="20.25" customHeight="1" x14ac:dyDescent="0.15">
      <c r="A23" s="9"/>
      <c r="C23" s="8"/>
      <c r="D23" s="8"/>
      <c r="E23" s="8"/>
      <c r="F23" s="8"/>
      <c r="G23" s="8"/>
      <c r="I23" s="93" t="s">
        <v>9</v>
      </c>
      <c r="J23" s="93"/>
      <c r="K23" s="91"/>
      <c r="L23" s="91"/>
      <c r="M23" s="91"/>
      <c r="N23" s="91"/>
      <c r="O23" s="91"/>
      <c r="P23" s="91"/>
      <c r="Q23" s="91"/>
      <c r="R23" s="91"/>
      <c r="S23" s="7" t="s">
        <v>8</v>
      </c>
      <c r="V23" s="6"/>
    </row>
    <row r="24" spans="1:24" ht="71.25" customHeight="1" x14ac:dyDescent="0.15">
      <c r="A24" s="5"/>
      <c r="B24" s="4"/>
      <c r="C24" s="4"/>
      <c r="D24" s="4"/>
      <c r="E24" s="4"/>
      <c r="F24" s="4"/>
      <c r="G24" s="4"/>
      <c r="H24" s="4"/>
      <c r="I24" s="4"/>
      <c r="J24" s="4"/>
      <c r="K24" s="67" t="s">
        <v>79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</row>
  </sheetData>
  <sheetProtection sheet="1" selectLockedCells="1"/>
  <mergeCells count="24">
    <mergeCell ref="G8:I8"/>
    <mergeCell ref="U1:V1"/>
    <mergeCell ref="J7:P7"/>
    <mergeCell ref="J6:P6"/>
    <mergeCell ref="Y6:AN6"/>
    <mergeCell ref="H4:O4"/>
    <mergeCell ref="G6:I6"/>
    <mergeCell ref="G7:I7"/>
    <mergeCell ref="A1:E1"/>
    <mergeCell ref="F1:G1"/>
    <mergeCell ref="K20:S21"/>
    <mergeCell ref="K22:R23"/>
    <mergeCell ref="D17:F17"/>
    <mergeCell ref="G13:L13"/>
    <mergeCell ref="N13:S13"/>
    <mergeCell ref="I23:J23"/>
    <mergeCell ref="D13:F13"/>
    <mergeCell ref="G14:S14"/>
    <mergeCell ref="D12:F12"/>
    <mergeCell ref="D10:S10"/>
    <mergeCell ref="G12:S12"/>
    <mergeCell ref="D14:F14"/>
    <mergeCell ref="I21:J21"/>
    <mergeCell ref="J8:P8"/>
  </mergeCells>
  <phoneticPr fontId="1"/>
  <conditionalFormatting sqref="U1:V1">
    <cfRule type="cellIs" dxfId="4" priority="6" operator="notBetween">
      <formula>1</formula>
      <formula>10</formula>
    </cfRule>
  </conditionalFormatting>
  <conditionalFormatting sqref="A1:E1">
    <cfRule type="cellIs" dxfId="3" priority="5" operator="equal">
      <formula>0</formula>
    </cfRule>
  </conditionalFormatting>
  <conditionalFormatting sqref="N13:S13">
    <cfRule type="cellIs" dxfId="2" priority="3" operator="equal">
      <formula>"平成32年4月5日(日)"</formula>
    </cfRule>
    <cfRule type="cellIs" dxfId="1" priority="2" operator="equal">
      <formula>0</formula>
    </cfRule>
  </conditionalFormatting>
  <conditionalFormatting sqref="G13:L13 G14:S14">
    <cfRule type="cellIs" dxfId="0" priority="1" operator="equal">
      <formula>0</formula>
    </cfRule>
  </conditionalFormatting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【入力一覧】</vt:lpstr>
      <vt:lpstr>【領収証】</vt:lpstr>
      <vt:lpstr>【入力一覧】!Print_Area</vt:lpstr>
      <vt:lpstr>【領収証】!Print_Area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謝金支出対象者・領収証</dc:title>
  <dc:creator>栃木県高等学校体育連盟</dc:creator>
  <cp:lastModifiedBy>Koutairen01</cp:lastModifiedBy>
  <cp:lastPrinted>2019-04-01T00:48:29Z</cp:lastPrinted>
  <dcterms:created xsi:type="dcterms:W3CDTF">2017-01-17T06:06:54Z</dcterms:created>
  <dcterms:modified xsi:type="dcterms:W3CDTF">2022-01-22T06:35:08Z</dcterms:modified>
</cp:coreProperties>
</file>